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vider Relationship Manager\Health&amp;Beauty\Health&amp;Beauty Confirmation Material\"/>
    </mc:Choice>
  </mc:AlternateContent>
  <bookViews>
    <workbookView xWindow="0" yWindow="0" windowWidth="19995" windowHeight="9180" xr2:uid="{00000000-000D-0000-FFFF-FFFF00000000}"/>
  </bookViews>
  <sheets>
    <sheet name="Sheet1" sheetId="1" r:id="rId1"/>
  </sheets>
  <definedNames>
    <definedName name="_xlnm.Print_Area" localSheetId="0">Sheet1!$A$1:$K$29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5" i="1" l="1"/>
  <c r="C24" i="1" l="1"/>
  <c r="H24" i="1" s="1"/>
  <c r="I24" i="1" s="1"/>
  <c r="C23" i="1"/>
  <c r="H23" i="1" s="1"/>
  <c r="I23" i="1" s="1"/>
  <c r="C22" i="1"/>
  <c r="H22" i="1" s="1"/>
  <c r="I22" i="1" s="1"/>
  <c r="J27" i="1"/>
  <c r="C27" i="1"/>
  <c r="C14" i="1"/>
  <c r="J22" i="1" l="1"/>
  <c r="J23" i="1"/>
  <c r="J24" i="1"/>
</calcChain>
</file>

<file path=xl/sharedStrings.xml><?xml version="1.0" encoding="utf-8"?>
<sst xmlns="http://schemas.openxmlformats.org/spreadsheetml/2006/main" count="11" uniqueCount="11">
  <si>
    <t>Input Total Treatment Cost</t>
  </si>
  <si>
    <t>Input Deposit paid to Practice</t>
  </si>
  <si>
    <t>Enter Term in months</t>
  </si>
  <si>
    <t xml:space="preserve">      Months</t>
  </si>
  <si>
    <t>Calculations below for monthly, fortnightly and weekly payment cycles</t>
  </si>
  <si>
    <t>Monthly repayments of</t>
  </si>
  <si>
    <t>Fortnightly repayments of</t>
  </si>
  <si>
    <t>Weekly repayments of</t>
  </si>
  <si>
    <t>Instalment total</t>
  </si>
  <si>
    <t>Payment Cycle</t>
  </si>
  <si>
    <t>Calculated Payment Plan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</si>
</sst>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F800]dddd\,\ mmmm\ dd\,\ yyyy"/>
    <numFmt numFmtId="166" formatCode="[$-F400]h:mm:ss\ AM/PM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6"/>
      <color rgb="FFCC3399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rgb="FFCC3399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339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167" fontId="5" fillId="2" borderId="0" xfId="1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center"/>
    </xf>
    <xf numFmtId="167" fontId="8" fillId="2" borderId="0" xfId="1" applyNumberFormat="1" applyFont="1" applyFill="1" applyAlignment="1" applyProtection="1">
      <alignment vertical="center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167" fontId="12" fillId="2" borderId="0" xfId="0" applyNumberFormat="1" applyFont="1" applyFill="1"/>
    <xf numFmtId="167" fontId="14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165" fontId="16" fillId="2" borderId="0" xfId="0" applyNumberFormat="1" applyFont="1" applyFill="1" applyAlignment="1">
      <alignment horizontal="left"/>
    </xf>
    <xf numFmtId="166" fontId="16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347132</xdr:colOff>
      <xdr:row>5</xdr:row>
      <xdr:rowOff>110066</xdr:rowOff>
    </xdr:from>
    <xdr:to>
      <xdr:col>7</xdr:col>
      <xdr:colOff>807155</xdr:colOff>
      <xdr:row>8</xdr:row>
      <xdr:rowOff>86547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08C6E9-FC2D-46B7-9013-2CD462F24F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prstClr val="black"/>
            <a:srgbClr val="CC3399">
              <a:tint val="45000"/>
              <a:satMod val="400000"/>
            </a:srgbClr>
          </a:duotone>
        </a:blip>
        <a:srcRect l="4005" t="17273" b="27432"/>
        <a:stretch/>
      </xdr:blipFill>
      <xdr:spPr>
        <a:xfrm>
          <a:off x="347132" y="1020233"/>
          <a:ext cx="5219701" cy="522581"/>
        </a:xfrm>
        <a:prstGeom prst="rect">
          <a:avLst/>
        </a:prstGeom>
      </xdr:spPr>
    </xdr:pic>
    <xdr:clientData/>
  </xdr:twoCellAnchor>
  <xdr:twoCellAnchor editAs="oneCell">
    <xdr:from>
      <xdr:col>8</xdr:col>
      <xdr:colOff>821267</xdr:colOff>
      <xdr:row>1</xdr:row>
      <xdr:rowOff>63501</xdr:rowOff>
    </xdr:from>
    <xdr:to>
      <xdr:col>9</xdr:col>
      <xdr:colOff>445537</xdr:colOff>
      <xdr:row>8</xdr:row>
      <xdr:rowOff>3097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21F1BE2-6CD6-4176-AF9C-4F8F13155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rgbClr val="CC3399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6244167" y="245534"/>
          <a:ext cx="1224470" cy="1213830"/>
        </a:xfrm>
        <a:prstGeom prst="rect">
          <a:avLst/>
        </a:prstGeom>
      </xdr:spPr>
    </xdr:pic>
    <xdr:clientData/>
  </xdr:twoCellAnchor>
  <xdr:twoCellAnchor>
    <xdr:from>
      <xdr:col>8</xdr:col>
      <xdr:colOff>287866</xdr:colOff>
      <xdr:row>9</xdr:row>
      <xdr:rowOff>127000</xdr:rowOff>
    </xdr:from>
    <xdr:to>
      <xdr:col>9</xdr:col>
      <xdr:colOff>94073</xdr:colOff>
      <xdr:row>11</xdr:row>
      <xdr:rowOff>93133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30D6C98B-AC3A-4760-BB15-764DC9B0B4E1}"/>
            </a:ext>
          </a:extLst>
        </xdr:cNvPr>
        <xdr:cNvSpPr/>
      </xdr:nvSpPr>
      <xdr:spPr>
        <a:xfrm>
          <a:off x="5710766" y="1765300"/>
          <a:ext cx="1406407" cy="410633"/>
        </a:xfrm>
        <a:prstGeom prst="roundRect">
          <a:avLst/>
        </a:prstGeom>
        <a:noFill/>
        <a:ln w="57150">
          <a:solidFill>
            <a:srgbClr val="CC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rgbClr val="CC3399"/>
            </a:solidFill>
          </a:endParaRPr>
        </a:p>
      </xdr:txBody>
    </xdr:sp>
    <xdr:clientData/>
  </xdr:twoCellAnchor>
  <xdr:twoCellAnchor>
    <xdr:from>
      <xdr:col>7</xdr:col>
      <xdr:colOff>366892</xdr:colOff>
      <xdr:row>15</xdr:row>
      <xdr:rowOff>136407</xdr:rowOff>
    </xdr:from>
    <xdr:to>
      <xdr:col>8</xdr:col>
      <xdr:colOff>178745</xdr:colOff>
      <xdr:row>17</xdr:row>
      <xdr:rowOff>75729</xdr:rowOff>
    </xdr:to>
    <xdr:sp macro="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3666FBE8-EE6E-4CCD-90BD-728206F1A706}"/>
            </a:ext>
          </a:extLst>
        </xdr:cNvPr>
        <xdr:cNvSpPr/>
      </xdr:nvSpPr>
      <xdr:spPr>
        <a:xfrm>
          <a:off x="5131744" y="3438407"/>
          <a:ext cx="691445" cy="386174"/>
        </a:xfrm>
        <a:prstGeom prst="roundRect">
          <a:avLst/>
        </a:prstGeom>
        <a:noFill/>
        <a:ln w="57150">
          <a:solidFill>
            <a:srgbClr val="CC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300567</xdr:colOff>
      <xdr:row>12</xdr:row>
      <xdr:rowOff>76200</xdr:rowOff>
    </xdr:from>
    <xdr:to>
      <xdr:col>9</xdr:col>
      <xdr:colOff>106774</xdr:colOff>
      <xdr:row>12</xdr:row>
      <xdr:rowOff>486833</xdr:rowOff>
    </xdr:to>
    <xdr:sp macro="" textlink="">
      <xdr:nvSpPr>
        <xdr:cNvPr id="16" name="Rectangle: Rounded Corners 15">
          <a:extLst>
            <a:ext uri="{FF2B5EF4-FFF2-40B4-BE49-F238E27FC236}">
              <a16:creationId xmlns:a16="http://schemas.microsoft.com/office/drawing/2014/main" id="{AFE07972-8859-4B95-B63F-309676E786C7}"/>
            </a:ext>
          </a:extLst>
        </xdr:cNvPr>
        <xdr:cNvSpPr/>
      </xdr:nvSpPr>
      <xdr:spPr>
        <a:xfrm>
          <a:off x="5723467" y="2341033"/>
          <a:ext cx="1406407" cy="410633"/>
        </a:xfrm>
        <a:prstGeom prst="roundRect">
          <a:avLst/>
        </a:prstGeom>
        <a:noFill/>
        <a:ln w="57150">
          <a:solidFill>
            <a:srgbClr val="CC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rgbClr val="CC3399"/>
            </a:solidFill>
          </a:endParaRPr>
        </a:p>
      </xdr:txBody>
    </xdr:sp>
    <xdr:clientData/>
  </xdr:twoCellAnchor>
  <xdr:twoCellAnchor>
    <xdr:from>
      <xdr:col>1</xdr:col>
      <xdr:colOff>499534</xdr:colOff>
      <xdr:row>18</xdr:row>
      <xdr:rowOff>105834</xdr:rowOff>
    </xdr:from>
    <xdr:to>
      <xdr:col>9</xdr:col>
      <xdr:colOff>292100</xdr:colOff>
      <xdr:row>25</xdr:row>
      <xdr:rowOff>88901</xdr:rowOff>
    </xdr:to>
    <xdr:sp macro="" textlink="">
      <xdr:nvSpPr>
        <xdr:cNvPr id="17" name="Rectangle: Rounded Corners 16">
          <a:extLst>
            <a:ext uri="{FF2B5EF4-FFF2-40B4-BE49-F238E27FC236}">
              <a16:creationId xmlns:a16="http://schemas.microsoft.com/office/drawing/2014/main" id="{8029815B-832A-422B-9B87-A59FF589CDE2}"/>
            </a:ext>
          </a:extLst>
        </xdr:cNvPr>
        <xdr:cNvSpPr/>
      </xdr:nvSpPr>
      <xdr:spPr>
        <a:xfrm>
          <a:off x="897467" y="3522134"/>
          <a:ext cx="6417733" cy="1739900"/>
        </a:xfrm>
        <a:prstGeom prst="roundRect">
          <a:avLst/>
        </a:prstGeom>
        <a:noFill/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289984</xdr:colOff>
      <xdr:row>13</xdr:row>
      <xdr:rowOff>127001</xdr:rowOff>
    </xdr:from>
    <xdr:to>
      <xdr:col>9</xdr:col>
      <xdr:colOff>96191</xdr:colOff>
      <xdr:row>15</xdr:row>
      <xdr:rowOff>40926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1832E093-96E2-4D2B-8E9A-6B690D77B9AA}"/>
            </a:ext>
          </a:extLst>
        </xdr:cNvPr>
        <xdr:cNvSpPr/>
      </xdr:nvSpPr>
      <xdr:spPr>
        <a:xfrm>
          <a:off x="5581651" y="3016251"/>
          <a:ext cx="1287873" cy="400758"/>
        </a:xfrm>
        <a:prstGeom prst="roundRect">
          <a:avLst/>
        </a:prstGeom>
        <a:noFill/>
        <a:ln w="57150">
          <a:solidFill>
            <a:srgbClr val="CC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0</xdr:col>
      <xdr:colOff>231426</xdr:colOff>
      <xdr:row>0</xdr:row>
      <xdr:rowOff>0</xdr:rowOff>
    </xdr:from>
    <xdr:to>
      <xdr:col>4</xdr:col>
      <xdr:colOff>427298</xdr:colOff>
      <xdr:row>5</xdr:row>
      <xdr:rowOff>175761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EFAB15-CAC2-40EE-BB99-D3DD9A152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1426" y="0"/>
          <a:ext cx="2492455" cy="112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K28"/>
  <sheetViews>
    <sheetView showGridLines="0" tabSelected="1" zoomScale="90" zoomScaleNormal="90" workbookViewId="0">
      <selection activeCell="J11" sqref="J11"/>
    </sheetView>
  </sheetViews>
  <sheetFormatPr defaultRowHeight="15" x14ac:dyDescent="0.25"/>
  <cols>
    <col min="1" max="1" width="5.5703125" style="2" customWidth="1"/>
    <col min="2" max="2" width="9.140625" style="2"/>
    <col min="3" max="3" width="10.5703125" style="2" customWidth="1"/>
    <col min="4" max="4" width="9" style="2" customWidth="1"/>
    <col min="5" max="5" width="14.28515625" style="2" bestFit="1" customWidth="1"/>
    <col min="6" max="7" width="9.140625" style="2"/>
    <col min="8" max="8" width="12.28515625" style="2" customWidth="1"/>
    <col min="9" max="9" width="22.28515625" style="2" customWidth="1"/>
    <col min="10" max="10" width="11" style="2" bestFit="1" customWidth="1"/>
    <col min="11" max="11" width="3.42578125" style="2" customWidth="1"/>
    <col min="12" max="16384" width="9.140625" style="2"/>
  </cols>
  <sheetData>
    <row r="10" spans="2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21" x14ac:dyDescent="0.35">
      <c r="B11" s="1"/>
      <c r="C11" s="3" t="s">
        <v>0</v>
      </c>
      <c r="D11" s="4"/>
      <c r="E11" s="4"/>
      <c r="F11" s="4"/>
      <c r="G11" s="4"/>
      <c r="H11" s="4"/>
      <c r="I11" s="5">
        <v>2500</v>
      </c>
      <c r="J11" s="1"/>
      <c r="K11" s="1"/>
    </row>
    <row r="12" spans="2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41.45" customHeight="1" x14ac:dyDescent="0.35">
      <c r="B13" s="1"/>
      <c r="C13" s="3" t="s">
        <v>1</v>
      </c>
      <c r="D13" s="4"/>
      <c r="E13" s="4"/>
      <c r="F13" s="4"/>
      <c r="G13" s="4"/>
      <c r="H13" s="4"/>
      <c r="I13" s="5">
        <f>I11*0.2</f>
        <v>500</v>
      </c>
      <c r="J13" s="1"/>
      <c r="K13" s="1"/>
    </row>
    <row r="14" spans="2:11" ht="14.45" customHeight="1" x14ac:dyDescent="0.25">
      <c r="B14" s="1"/>
      <c r="C14" s="6" t="str">
        <f>IF(I13&lt;I11*20%,"Deposit must be at least 20% of Treatment Cost. Please re-enter"," ")</f>
        <v xml:space="preserve"> </v>
      </c>
      <c r="D14" s="6"/>
      <c r="E14" s="6"/>
      <c r="F14" s="6"/>
      <c r="G14" s="6"/>
      <c r="H14" s="6"/>
      <c r="I14" s="1"/>
      <c r="J14" s="1"/>
      <c r="K14" s="1"/>
    </row>
    <row r="15" spans="2:11" ht="24.4" customHeight="1" x14ac:dyDescent="0.35">
      <c r="B15" s="1"/>
      <c r="C15" s="7" t="s">
        <v>10</v>
      </c>
      <c r="D15" s="4"/>
      <c r="E15" s="4"/>
      <c r="F15" s="4"/>
      <c r="G15" s="4"/>
      <c r="H15" s="4"/>
      <c r="I15" s="8">
        <f>I11-I13</f>
        <v>2000</v>
      </c>
      <c r="J15" s="1"/>
      <c r="K15" s="1"/>
    </row>
    <row r="16" spans="2:11" ht="14.45" customHeight="1" x14ac:dyDescent="0.25">
      <c r="B16" s="1"/>
      <c r="C16" s="9"/>
      <c r="D16" s="9"/>
      <c r="E16" s="9"/>
      <c r="F16" s="9"/>
      <c r="G16" s="9"/>
      <c r="H16" s="9"/>
      <c r="I16" s="1"/>
      <c r="J16" s="1"/>
      <c r="K16" s="1"/>
    </row>
    <row r="17" spans="2:11" ht="21" x14ac:dyDescent="0.35">
      <c r="B17" s="1"/>
      <c r="C17" s="3" t="s">
        <v>2</v>
      </c>
      <c r="D17" s="4"/>
      <c r="E17" s="4"/>
      <c r="F17" s="4"/>
      <c r="G17" s="4"/>
      <c r="H17" s="10">
        <v>6</v>
      </c>
      <c r="I17" s="11" t="s">
        <v>3</v>
      </c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5.75" x14ac:dyDescent="0.25">
      <c r="B20" s="1"/>
      <c r="C20" s="12" t="s">
        <v>4</v>
      </c>
      <c r="D20" s="1"/>
      <c r="E20" s="1"/>
      <c r="F20" s="1"/>
      <c r="G20" s="1"/>
      <c r="H20" s="1"/>
      <c r="I20" s="1"/>
      <c r="J20" s="1"/>
      <c r="K20" s="1"/>
    </row>
    <row r="21" spans="2:11" ht="18.75" customHeight="1" x14ac:dyDescent="0.25">
      <c r="B21" s="1"/>
      <c r="C21" s="1"/>
      <c r="D21" s="1"/>
      <c r="E21" s="1"/>
      <c r="F21" s="1"/>
      <c r="G21" s="1"/>
      <c r="H21" s="13" t="s">
        <v>9</v>
      </c>
      <c r="I21" s="13" t="s">
        <v>8</v>
      </c>
      <c r="J21" s="1"/>
      <c r="K21" s="1"/>
    </row>
    <row r="22" spans="2:11" ht="25.35" customHeight="1" x14ac:dyDescent="0.3">
      <c r="B22" s="1"/>
      <c r="C22" s="14">
        <f>H17</f>
        <v>6</v>
      </c>
      <c r="D22" s="15" t="s">
        <v>5</v>
      </c>
      <c r="E22" s="16"/>
      <c r="F22" s="16"/>
      <c r="G22" s="16"/>
      <c r="H22" s="17">
        <f>IF(H$17&gt;0,I$15/C22," ")</f>
        <v>333.33333333333331</v>
      </c>
      <c r="I22" s="18">
        <f>IF(H17&gt;0,H22*H17," ")</f>
        <v>2000</v>
      </c>
      <c r="J22" s="19" t="str">
        <f>IF(I22=I$15," ","Error")</f>
        <v xml:space="preserve"> </v>
      </c>
      <c r="K22" s="1"/>
    </row>
    <row r="23" spans="2:11" ht="25.5" customHeight="1" x14ac:dyDescent="0.3">
      <c r="B23" s="1"/>
      <c r="C23" s="14">
        <f>H17*2</f>
        <v>12</v>
      </c>
      <c r="D23" s="15" t="s">
        <v>6</v>
      </c>
      <c r="E23" s="16"/>
      <c r="F23" s="16"/>
      <c r="G23" s="16"/>
      <c r="H23" s="17">
        <f t="shared" ref="H23:H24" si="0">IF(H$17&gt;0,I$15/C23," ")</f>
        <v>166.66666666666666</v>
      </c>
      <c r="I23" s="18">
        <f>IF(H$17&gt;0,(H23*H17*2)," ")</f>
        <v>2000</v>
      </c>
      <c r="J23" s="19" t="str">
        <f t="shared" ref="J23:J24" si="1">IF(I23=I$15," ","Error")</f>
        <v xml:space="preserve"> </v>
      </c>
      <c r="K23" s="1"/>
    </row>
    <row r="24" spans="2:11" ht="25.5" customHeight="1" x14ac:dyDescent="0.3">
      <c r="B24" s="1"/>
      <c r="C24" s="14">
        <f>H17*4</f>
        <v>24</v>
      </c>
      <c r="D24" s="15" t="s">
        <v>7</v>
      </c>
      <c r="E24" s="16"/>
      <c r="F24" s="16"/>
      <c r="G24" s="16"/>
      <c r="H24" s="17">
        <f t="shared" si="0"/>
        <v>83.333333333333329</v>
      </c>
      <c r="I24" s="18">
        <f>IF(H$17&gt;0,(H24*H17*4)," ")</f>
        <v>2000</v>
      </c>
      <c r="J24" s="19" t="str">
        <f t="shared" si="1"/>
        <v xml:space="preserve"> </v>
      </c>
      <c r="K24" s="1"/>
    </row>
    <row r="25" spans="2:11" ht="18.75" x14ac:dyDescent="0.3">
      <c r="B25" s="1"/>
      <c r="C25" s="16"/>
      <c r="D25" s="16"/>
      <c r="E25" s="16"/>
      <c r="F25" s="16"/>
      <c r="G25" s="16"/>
      <c r="H25" s="16"/>
      <c r="I25" s="16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20">
        <f ca="1">TODAY()</f>
        <v>43031</v>
      </c>
      <c r="D27" s="20"/>
      <c r="E27" s="1"/>
      <c r="F27" s="1"/>
      <c r="G27" s="1"/>
      <c r="H27" s="1"/>
      <c r="I27" s="1"/>
      <c r="J27" s="21">
        <f ca="1">NOW()</f>
        <v>43031.395550925925</v>
      </c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2">
    <mergeCell ref="C14:H14"/>
    <mergeCell ref="C27:D27"/>
  </mergeCells>
  <pageMargins left="0.7" right="0.7" top="0.75" bottom="0.75" header="0.3" footer="0.3"/>
  <pageSetup paperSize="9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Cathie</dc:creator>
  <cp:lastModifiedBy>Dzana Garbo</cp:lastModifiedBy>
  <cp:lastPrinted>2017-03-27T04:56:15Z</cp:lastPrinted>
  <dcterms:created xsi:type="dcterms:W3CDTF">2017-03-27T04:01:55Z</dcterms:created>
  <dcterms:modified xsi:type="dcterms:W3CDTF">2017-10-22T23:29:38Z</dcterms:modified>
</cp:coreProperties>
</file>